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nathan.contreras\Documents\00.- Contabilidad\2026\12.- IF y CP\02 TR\05.- SIRET\"/>
    </mc:Choice>
  </mc:AlternateContent>
  <bookViews>
    <workbookView xWindow="0" yWindow="0" windowWidth="23040" windowHeight="9264"/>
  </bookViews>
  <sheets>
    <sheet name="EFE" sheetId="2" r:id="rId1"/>
  </sheets>
  <definedNames>
    <definedName name="_xlnm._FilterDatabase" localSheetId="0" hidden="1">EFE!#REF!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2" l="1"/>
  <c r="C48" i="2"/>
  <c r="C59" i="2" s="1"/>
  <c r="C41" i="2"/>
  <c r="C36" i="2"/>
  <c r="C45" i="2" s="1"/>
  <c r="C16" i="2"/>
  <c r="C4" i="2"/>
  <c r="C33" i="2" s="1"/>
  <c r="B54" i="2"/>
  <c r="B48" i="2"/>
  <c r="B59" i="2" s="1"/>
  <c r="B41" i="2"/>
  <c r="B36" i="2"/>
  <c r="B45" i="2" s="1"/>
  <c r="B16" i="2"/>
  <c r="B4" i="2"/>
  <c r="C61" i="2" l="1"/>
  <c r="B33" i="2"/>
  <c r="B61" i="2" s="1"/>
  <c r="C65" i="2"/>
  <c r="C2" i="2"/>
  <c r="B63" i="2" l="1"/>
  <c r="B65" i="2" l="1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<sst xmlns="http://schemas.openxmlformats.org/spreadsheetml/2006/main" count="58" uniqueCount="50">
  <si>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</si>
  <si>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</si>
  <si>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</si>
  <si>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</si>
  <si>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</si>
  <si>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</si>
  <si>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</si>
  <si>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</si>
  <si>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</si>
  <si>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</si>
  <si>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</si>
  <si>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</si>
  <si>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</si>
  <si>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</si>
  <si>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</si>
  <si>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</si>
  <si>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</si>
  <si>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</si>
  <si>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</si>
  <si>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</si>
  <si>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</si>
  <si>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</si>
  <si>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</si>
  <si>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</si>
  <si>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</si>
  <si>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</si>
  <si>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</si>
  <si>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</si>
  <si>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</si>
  <si>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</si>
  <si>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</si>
  <si>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</si>
  <si>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</si>
  <si>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</si>
  <si>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</si>
  <si>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</si>
  <si>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</si>
  <si>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</si>
  <si>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</si>
  <si>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</si>
  <si>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</si>
  <si>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</si>
  <si>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</si>
  <si>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</si>
  <si>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</si>
  <si>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</si>
  <si>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</si>
  <si>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</si>
  <si>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</si>
  <si>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Municipio de León
Estado de Flujos de Efectivo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</si>
</sst>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6" formatCode="_(* #,##0_);_(* \(#,##0\);_(* &quot;-&quot;??_);_(@_)"/>
    <numFmt numFmtId="168" formatCode="_-* #,##0_-;\-* #,##0_-;_-* &quot;-&quot;??_-;_-@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</cellStyleXfs>
  <cellXfs count="24">
    <xf numFmtId="0" fontId="0" fillId="0" borderId="0" xfId="0"/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>
      <alignment horizontal="left" vertical="center" wrapText="1" indent="1"/>
    </xf>
    <xf numFmtId="0" fontId="3" fillId="0" borderId="4" xfId="8" applyFont="1" applyBorder="1" applyAlignment="1" applyProtection="1">
      <alignment horizontal="center"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166" fontId="3" fillId="0" borderId="0" xfId="8" applyNumberFormat="1" applyFont="1" applyAlignment="1" applyProtection="1">
      <alignment vertical="center"/>
      <protection locked="0"/>
    </xf>
    <xf numFmtId="0" fontId="2" fillId="0" borderId="4" xfId="8" applyFont="1" applyFill="1" applyBorder="1" applyAlignment="1">
      <alignment horizontal="left" vertical="center" wrapText="1" indent="2"/>
    </xf>
    <xf numFmtId="0" fontId="3" fillId="0" borderId="0" xfId="8" applyFont="1" applyFill="1" applyAlignment="1" applyProtection="1">
      <alignment vertical="center"/>
      <protection locked="0"/>
    </xf>
    <xf numFmtId="0" fontId="3" fillId="0" borderId="4" xfId="8" applyFont="1" applyFill="1" applyBorder="1" applyAlignment="1">
      <alignment horizontal="left" vertical="center" wrapText="1" indent="3"/>
    </xf>
    <xf numFmtId="0" fontId="3" fillId="0" borderId="4" xfId="8" applyFont="1" applyFill="1" applyBorder="1" applyAlignment="1">
      <alignment horizontal="left" vertical="center" wrapText="1"/>
    </xf>
    <xf numFmtId="0" fontId="2" fillId="0" borderId="4" xfId="8" applyFont="1" applyFill="1" applyBorder="1" applyAlignment="1">
      <alignment horizontal="left" vertical="center" wrapText="1" indent="1"/>
    </xf>
    <xf numFmtId="0" fontId="2" fillId="0" borderId="4" xfId="8" applyFont="1" applyFill="1" applyBorder="1" applyAlignment="1">
      <alignment vertical="center" wrapText="1"/>
    </xf>
    <xf numFmtId="0" fontId="3" fillId="0" borderId="4" xfId="8" applyFont="1" applyFill="1" applyBorder="1" applyAlignment="1">
      <alignment vertical="center" wrapText="1"/>
    </xf>
    <xf numFmtId="168" fontId="2" fillId="0" borderId="4" xfId="16" applyNumberFormat="1" applyFont="1" applyFill="1" applyBorder="1" applyAlignment="1" applyProtection="1">
      <alignment vertical="top" wrapText="1"/>
      <protection locked="0"/>
    </xf>
    <xf numFmtId="168" fontId="3" fillId="0" borderId="4" xfId="16" applyNumberFormat="1" applyFont="1" applyFill="1" applyBorder="1" applyAlignment="1" applyProtection="1">
      <alignment vertical="top" wrapText="1"/>
      <protection locked="0"/>
    </xf>
    <xf numFmtId="168" fontId="3" fillId="0" borderId="4" xfId="16" applyNumberFormat="1" applyFont="1" applyFill="1" applyBorder="1" applyAlignment="1" applyProtection="1">
      <alignment horizontal="center" vertical="top" wrapText="1"/>
      <protection locked="0"/>
    </xf>
    <xf numFmtId="168" fontId="3" fillId="0" borderId="4" xfId="16" applyNumberFormat="1" applyFont="1" applyFill="1" applyBorder="1" applyAlignment="1">
      <alignment horizontal="center" vertical="top" wrapText="1"/>
    </xf>
    <xf numFmtId="168" fontId="3" fillId="0" borderId="4" xfId="16" applyNumberFormat="1" applyFont="1" applyFill="1" applyBorder="1" applyAlignment="1">
      <alignment horizontal="center" vertical="top"/>
    </xf>
  </cellXfs>
  <cellStyles count="17">
    <cellStyle name="Euro" xfId="1"/>
    <cellStyle name="Millares" xfId="16" builtinId="3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72</xdr:row>
      <xdr:rowOff>83820</xdr:rowOff>
    </xdr:from>
    <xdr:to>
      <xdr:col>3</xdr:col>
      <xdr:colOff>5715</xdr:colOff>
      <xdr:row>79</xdr:row>
      <xdr:rowOff>60960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B8288EB1-55BD-4B46-B282-8A4B7CF565DA}"/>
            </a:ext>
          </a:extLst>
        </xdr:cNvPr>
        <xdr:cNvSpPr txBox="1"/>
      </xdr:nvSpPr>
      <xdr:spPr>
        <a:xfrm>
          <a:off x="266700" y="10744200"/>
          <a:ext cx="7343775" cy="8839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MX" sz="1100"/>
            <a:t>     _______________________________________</a:t>
          </a:r>
          <a:r>
            <a:rPr lang="es-MX" sz="1100" baseline="0"/>
            <a:t>                                   </a:t>
          </a:r>
          <a:r>
            <a:rPr lang="es-MX" sz="1100"/>
            <a:t>_______________________________________</a:t>
          </a:r>
        </a:p>
        <a:p>
          <a:pPr algn="l"/>
          <a:r>
            <a:rPr lang="es-MX" sz="9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PRESIDENTA</a:t>
          </a:r>
          <a:r>
            <a:rPr lang="es-MX" sz="9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MX" sz="9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MUNICIPAL                 </a:t>
          </a:r>
          <a:r>
            <a:rPr lang="es-MX" sz="9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MX" sz="9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                                                 TESORERA MUNICIPAL</a:t>
          </a:r>
        </a:p>
        <a:p>
          <a:pPr algn="l"/>
          <a:r>
            <a:rPr lang="es-MX" sz="9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MTRA. ALEJANDRA GUTIÉRREZ CAMPOS                                                       </a:t>
          </a:r>
          <a:r>
            <a:rPr lang="es-MX" sz="9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MX" sz="9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MX" sz="900">
              <a:latin typeface="Arial" panose="020B0604020202020204" pitchFamily="34" charset="0"/>
              <a:cs typeface="Arial" panose="020B0604020202020204" pitchFamily="34" charset="0"/>
            </a:rPr>
            <a:t>C.P</a:t>
          </a:r>
          <a:r>
            <a:rPr lang="es-MX" sz="900" baseline="0">
              <a:latin typeface="Arial" panose="020B0604020202020204" pitchFamily="34" charset="0"/>
              <a:cs typeface="Arial" panose="020B0604020202020204" pitchFamily="34" charset="0"/>
            </a:rPr>
            <a:t>.</a:t>
          </a:r>
          <a:r>
            <a:rPr lang="es-MX" sz="900">
              <a:latin typeface="Arial" panose="020B0604020202020204" pitchFamily="34" charset="0"/>
              <a:cs typeface="Arial" panose="020B0604020202020204" pitchFamily="34" charset="0"/>
            </a:rPr>
            <a:t> GRACIELA RODRÍGUEZ FLORES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71"/>
  <sheetViews>
    <sheetView showGridLines="0" tabSelected="1" zoomScaleNormal="100" workbookViewId="0">
      <selection sqref="A1:C1"/>
    </sheetView>
  </sheetViews>
  <sheetFormatPr baseColWidth="10" defaultColWidth="12" defaultRowHeight="10.199999999999999" x14ac:dyDescent="0.2"/>
  <cols>
    <col min="1" max="1" width="90.85546875" style="3" customWidth="1"/>
    <col min="2" max="3" width="25.85546875" style="3" customWidth="1"/>
    <col min="4" max="16384" width="12" style="3"/>
  </cols>
  <sheetData>
    <row r="1" spans="1:3" ht="45" customHeight="1" x14ac:dyDescent="0.2">
      <c r="A1" s="6" t="s">
        <v>49</v>
      </c>
      <c r="B1" s="7"/>
      <c r="C1" s="8"/>
    </row>
    <row r="2" spans="1:3" ht="15" customHeight="1" x14ac:dyDescent="0.2">
      <c r="A2" s="2" t="s">
        <v>0</v>
      </c>
      <c r="B2" s="1">
        <v>2026</v>
      </c>
      <c r="C2" s="1">
        <f>B2-1</f>
        <v>2025</v>
      </c>
    </row>
    <row r="3" spans="1:3" ht="11.25" customHeight="1" x14ac:dyDescent="0.2">
      <c r="A3" s="4" t="s">
        <v>1</v>
      </c>
      <c r="B3" s="5"/>
      <c r="C3" s="5"/>
    </row>
    <row r="4" spans="1:3" s="13" customFormat="1" ht="11.25" customHeight="1" x14ac:dyDescent="0.2">
      <c r="A4" s="12" t="s">
        <v>2</v>
      </c>
      <c r="B4" s="19">
        <f>+SUM(B5:B14)</f>
        <v>5642858244.8400002</v>
      </c>
      <c r="C4" s="19">
        <f>+SUM(C5:C14)</f>
        <v>9603342858.9400024</v>
      </c>
    </row>
    <row r="5" spans="1:3" s="13" customFormat="1" ht="11.25" customHeight="1" x14ac:dyDescent="0.2">
      <c r="A5" s="14" t="s">
        <v>3</v>
      </c>
      <c r="B5" s="20">
        <v>1604198207.5700002</v>
      </c>
      <c r="C5" s="20">
        <v>2212153888.4300003</v>
      </c>
    </row>
    <row r="6" spans="1:3" s="13" customFormat="1" ht="11.25" customHeight="1" x14ac:dyDescent="0.2">
      <c r="A6" s="14" t="s">
        <v>4</v>
      </c>
      <c r="B6" s="20">
        <v>0</v>
      </c>
      <c r="C6" s="20">
        <v>0</v>
      </c>
    </row>
    <row r="7" spans="1:3" s="13" customFormat="1" ht="11.25" customHeight="1" x14ac:dyDescent="0.2">
      <c r="A7" s="14" t="s">
        <v>5</v>
      </c>
      <c r="B7" s="20">
        <v>0</v>
      </c>
      <c r="C7" s="20">
        <v>69875.399999999994</v>
      </c>
    </row>
    <row r="8" spans="1:3" s="13" customFormat="1" ht="11.25" customHeight="1" x14ac:dyDescent="0.2">
      <c r="A8" s="14" t="s">
        <v>6</v>
      </c>
      <c r="B8" s="20">
        <v>236241940.63</v>
      </c>
      <c r="C8" s="20">
        <v>472378288.84000003</v>
      </c>
    </row>
    <row r="9" spans="1:3" s="13" customFormat="1" ht="11.25" customHeight="1" x14ac:dyDescent="0.2">
      <c r="A9" s="14" t="s">
        <v>7</v>
      </c>
      <c r="B9" s="20">
        <v>72933866.089999989</v>
      </c>
      <c r="C9" s="20">
        <v>162582889.83999997</v>
      </c>
    </row>
    <row r="10" spans="1:3" s="13" customFormat="1" ht="11.25" customHeight="1" x14ac:dyDescent="0.2">
      <c r="A10" s="14" t="s">
        <v>8</v>
      </c>
      <c r="B10" s="20">
        <v>239826260.84000006</v>
      </c>
      <c r="C10" s="20">
        <v>411611686.97999996</v>
      </c>
    </row>
    <row r="11" spans="1:3" s="13" customFormat="1" ht="11.25" customHeight="1" x14ac:dyDescent="0.2">
      <c r="A11" s="14" t="s">
        <v>9</v>
      </c>
      <c r="B11" s="20">
        <v>0</v>
      </c>
      <c r="C11" s="20">
        <v>0</v>
      </c>
    </row>
    <row r="12" spans="1:3" s="13" customFormat="1" ht="20.399999999999999" x14ac:dyDescent="0.2">
      <c r="A12" s="14" t="s">
        <v>10</v>
      </c>
      <c r="B12" s="20">
        <v>3461515200.5199995</v>
      </c>
      <c r="C12" s="20">
        <v>6165961615.7700014</v>
      </c>
    </row>
    <row r="13" spans="1:3" s="13" customFormat="1" ht="11.25" customHeight="1" x14ac:dyDescent="0.2">
      <c r="A13" s="14" t="s">
        <v>11</v>
      </c>
      <c r="B13" s="20">
        <v>16071281.220000001</v>
      </c>
      <c r="C13" s="20">
        <v>162699756.40000001</v>
      </c>
    </row>
    <row r="14" spans="1:3" s="13" customFormat="1" ht="11.25" customHeight="1" x14ac:dyDescent="0.2">
      <c r="A14" s="14" t="s">
        <v>12</v>
      </c>
      <c r="B14" s="20">
        <v>12071487.970000001</v>
      </c>
      <c r="C14" s="20">
        <v>15884857.279999999</v>
      </c>
    </row>
    <row r="15" spans="1:3" s="13" customFormat="1" ht="11.25" customHeight="1" x14ac:dyDescent="0.2">
      <c r="A15" s="15"/>
      <c r="B15" s="21"/>
      <c r="C15" s="21"/>
    </row>
    <row r="16" spans="1:3" s="13" customFormat="1" ht="11.25" customHeight="1" x14ac:dyDescent="0.2">
      <c r="A16" s="12" t="s">
        <v>13</v>
      </c>
      <c r="B16" s="19">
        <f>SUM(B17:B32)</f>
        <v>3497153819.639997</v>
      </c>
      <c r="C16" s="19">
        <f>SUM(C17:C32)</f>
        <v>7422894818.0400057</v>
      </c>
    </row>
    <row r="17" spans="1:3" s="13" customFormat="1" ht="11.25" customHeight="1" x14ac:dyDescent="0.2">
      <c r="A17" s="14" t="s">
        <v>14</v>
      </c>
      <c r="B17" s="20">
        <v>1604708450.1499975</v>
      </c>
      <c r="C17" s="20">
        <v>3278723013.5600038</v>
      </c>
    </row>
    <row r="18" spans="1:3" s="13" customFormat="1" ht="11.25" customHeight="1" x14ac:dyDescent="0.2">
      <c r="A18" s="14" t="s">
        <v>15</v>
      </c>
      <c r="B18" s="20">
        <v>121385485.76999995</v>
      </c>
      <c r="C18" s="20">
        <v>295892643.95000035</v>
      </c>
    </row>
    <row r="19" spans="1:3" s="13" customFormat="1" ht="11.25" customHeight="1" x14ac:dyDescent="0.2">
      <c r="A19" s="14" t="s">
        <v>16</v>
      </c>
      <c r="B19" s="20">
        <v>880768048.5199995</v>
      </c>
      <c r="C19" s="20">
        <v>1950071526.9600029</v>
      </c>
    </row>
    <row r="20" spans="1:3" s="13" customFormat="1" ht="11.25" customHeight="1" x14ac:dyDescent="0.2">
      <c r="A20" s="14" t="s">
        <v>17</v>
      </c>
      <c r="B20" s="20">
        <v>632146878.63</v>
      </c>
      <c r="C20" s="20">
        <v>1107019902.23</v>
      </c>
    </row>
    <row r="21" spans="1:3" s="13" customFormat="1" ht="11.25" customHeight="1" x14ac:dyDescent="0.2">
      <c r="A21" s="14" t="s">
        <v>18</v>
      </c>
      <c r="B21" s="20">
        <v>102102513.54999998</v>
      </c>
      <c r="C21" s="20">
        <v>204715995.70999998</v>
      </c>
    </row>
    <row r="22" spans="1:3" s="13" customFormat="1" ht="11.25" customHeight="1" x14ac:dyDescent="0.2">
      <c r="A22" s="14" t="s">
        <v>19</v>
      </c>
      <c r="B22" s="20">
        <v>51843169.659999996</v>
      </c>
      <c r="C22" s="20">
        <v>142297037.75</v>
      </c>
    </row>
    <row r="23" spans="1:3" s="13" customFormat="1" ht="11.25" customHeight="1" x14ac:dyDescent="0.2">
      <c r="A23" s="14" t="s">
        <v>20</v>
      </c>
      <c r="B23" s="20">
        <v>103311651.17</v>
      </c>
      <c r="C23" s="20">
        <v>326438252.12</v>
      </c>
    </row>
    <row r="24" spans="1:3" s="13" customFormat="1" ht="11.25" customHeight="1" x14ac:dyDescent="0.2">
      <c r="A24" s="14" t="s">
        <v>21</v>
      </c>
      <c r="B24" s="20">
        <v>529437.43999999994</v>
      </c>
      <c r="C24" s="20">
        <v>1172990</v>
      </c>
    </row>
    <row r="25" spans="1:3" s="13" customFormat="1" ht="11.25" customHeight="1" x14ac:dyDescent="0.2">
      <c r="A25" s="14" t="s">
        <v>22</v>
      </c>
      <c r="B25" s="20">
        <v>0</v>
      </c>
      <c r="C25" s="20">
        <v>0</v>
      </c>
    </row>
    <row r="26" spans="1:3" s="13" customFormat="1" ht="11.25" customHeight="1" x14ac:dyDescent="0.2">
      <c r="A26" s="14" t="s">
        <v>23</v>
      </c>
      <c r="B26" s="20">
        <v>0</v>
      </c>
      <c r="C26" s="20">
        <v>0</v>
      </c>
    </row>
    <row r="27" spans="1:3" s="13" customFormat="1" ht="11.25" customHeight="1" x14ac:dyDescent="0.2">
      <c r="A27" s="14" t="s">
        <v>24</v>
      </c>
      <c r="B27" s="20">
        <v>0</v>
      </c>
      <c r="C27" s="20">
        <v>79105396</v>
      </c>
    </row>
    <row r="28" spans="1:3" s="13" customFormat="1" ht="11.25" customHeight="1" x14ac:dyDescent="0.2">
      <c r="A28" s="14" t="s">
        <v>25</v>
      </c>
      <c r="B28" s="20">
        <v>109239.45</v>
      </c>
      <c r="C28" s="20">
        <v>152531.98000000001</v>
      </c>
    </row>
    <row r="29" spans="1:3" s="13" customFormat="1" ht="11.25" customHeight="1" x14ac:dyDescent="0.2">
      <c r="A29" s="14" t="s">
        <v>26</v>
      </c>
      <c r="B29" s="20">
        <v>0</v>
      </c>
      <c r="C29" s="20">
        <v>0</v>
      </c>
    </row>
    <row r="30" spans="1:3" s="13" customFormat="1" ht="11.25" customHeight="1" x14ac:dyDescent="0.2">
      <c r="A30" s="14" t="s">
        <v>27</v>
      </c>
      <c r="B30" s="20">
        <v>0</v>
      </c>
      <c r="C30" s="20">
        <v>0</v>
      </c>
    </row>
    <row r="31" spans="1:3" s="13" customFormat="1" ht="11.25" customHeight="1" x14ac:dyDescent="0.2">
      <c r="A31" s="14" t="s">
        <v>28</v>
      </c>
      <c r="B31" s="20">
        <v>0</v>
      </c>
      <c r="C31" s="20">
        <v>0</v>
      </c>
    </row>
    <row r="32" spans="1:3" s="13" customFormat="1" ht="11.25" customHeight="1" x14ac:dyDescent="0.2">
      <c r="A32" s="14" t="s">
        <v>29</v>
      </c>
      <c r="B32" s="20">
        <v>248945.30000000002</v>
      </c>
      <c r="C32" s="20">
        <v>37305527.779999994</v>
      </c>
    </row>
    <row r="33" spans="1:3" s="13" customFormat="1" ht="11.25" customHeight="1" x14ac:dyDescent="0.2">
      <c r="A33" s="16" t="s">
        <v>30</v>
      </c>
      <c r="B33" s="19">
        <f>B4-B16</f>
        <v>2145704425.2000031</v>
      </c>
      <c r="C33" s="19">
        <f>C4-C16</f>
        <v>2180448040.8999968</v>
      </c>
    </row>
    <row r="34" spans="1:3" s="13" customFormat="1" ht="11.25" customHeight="1" x14ac:dyDescent="0.2">
      <c r="A34" s="17"/>
      <c r="B34" s="21"/>
      <c r="C34" s="21"/>
    </row>
    <row r="35" spans="1:3" s="13" customFormat="1" ht="11.25" customHeight="1" x14ac:dyDescent="0.2">
      <c r="A35" s="16" t="s">
        <v>31</v>
      </c>
      <c r="B35" s="21"/>
      <c r="C35" s="21"/>
    </row>
    <row r="36" spans="1:3" s="13" customFormat="1" ht="11.25" customHeight="1" x14ac:dyDescent="0.2">
      <c r="A36" s="12" t="s">
        <v>2</v>
      </c>
      <c r="B36" s="19">
        <f>SUM(B37:B39)</f>
        <v>420044325.02000004</v>
      </c>
      <c r="C36" s="19">
        <f>SUM(C37:C39)</f>
        <v>542285370.88</v>
      </c>
    </row>
    <row r="37" spans="1:3" s="13" customFormat="1" ht="11.25" customHeight="1" x14ac:dyDescent="0.2">
      <c r="A37" s="14" t="s">
        <v>32</v>
      </c>
      <c r="B37" s="20">
        <v>0</v>
      </c>
      <c r="C37" s="20">
        <v>0</v>
      </c>
    </row>
    <row r="38" spans="1:3" s="13" customFormat="1" ht="11.25" customHeight="1" x14ac:dyDescent="0.2">
      <c r="A38" s="14" t="s">
        <v>33</v>
      </c>
      <c r="B38" s="20">
        <v>0</v>
      </c>
      <c r="C38" s="20">
        <v>0</v>
      </c>
    </row>
    <row r="39" spans="1:3" s="13" customFormat="1" ht="11.25" customHeight="1" x14ac:dyDescent="0.2">
      <c r="A39" s="14" t="s">
        <v>34</v>
      </c>
      <c r="B39" s="20">
        <v>420044325.02000004</v>
      </c>
      <c r="C39" s="20">
        <v>542285370.88</v>
      </c>
    </row>
    <row r="40" spans="1:3" s="13" customFormat="1" ht="11.25" customHeight="1" x14ac:dyDescent="0.2">
      <c r="A40" s="15"/>
      <c r="B40" s="21"/>
      <c r="C40" s="21"/>
    </row>
    <row r="41" spans="1:3" s="13" customFormat="1" ht="11.25" customHeight="1" x14ac:dyDescent="0.2">
      <c r="A41" s="12" t="s">
        <v>13</v>
      </c>
      <c r="B41" s="19">
        <f>SUM(B42:B44)</f>
        <v>1044971308.1700002</v>
      </c>
      <c r="C41" s="19">
        <f>SUM(C42:C44)</f>
        <v>2373932254.1600003</v>
      </c>
    </row>
    <row r="42" spans="1:3" s="13" customFormat="1" ht="11.25" customHeight="1" x14ac:dyDescent="0.2">
      <c r="A42" s="14" t="s">
        <v>32</v>
      </c>
      <c r="B42" s="20">
        <v>980246842.99000001</v>
      </c>
      <c r="C42" s="20">
        <v>2158504977.75</v>
      </c>
    </row>
    <row r="43" spans="1:3" s="13" customFormat="1" ht="11.25" customHeight="1" x14ac:dyDescent="0.2">
      <c r="A43" s="14" t="s">
        <v>33</v>
      </c>
      <c r="B43" s="20">
        <v>47921164.500000209</v>
      </c>
      <c r="C43" s="20">
        <v>202854484.76000008</v>
      </c>
    </row>
    <row r="44" spans="1:3" s="13" customFormat="1" ht="11.25" customHeight="1" x14ac:dyDescent="0.2">
      <c r="A44" s="14" t="s">
        <v>35</v>
      </c>
      <c r="B44" s="20">
        <v>16803300.680000003</v>
      </c>
      <c r="C44" s="20">
        <v>12572791.650000013</v>
      </c>
    </row>
    <row r="45" spans="1:3" s="13" customFormat="1" ht="11.25" customHeight="1" x14ac:dyDescent="0.2">
      <c r="A45" s="16" t="s">
        <v>36</v>
      </c>
      <c r="B45" s="19">
        <f>B36-B41</f>
        <v>-624926983.1500001</v>
      </c>
      <c r="C45" s="19">
        <f>C36-C41</f>
        <v>-1831646883.2800002</v>
      </c>
    </row>
    <row r="46" spans="1:3" s="13" customFormat="1" ht="11.25" customHeight="1" x14ac:dyDescent="0.2">
      <c r="A46" s="17"/>
      <c r="B46" s="21"/>
      <c r="C46" s="21"/>
    </row>
    <row r="47" spans="1:3" s="13" customFormat="1" ht="11.25" customHeight="1" x14ac:dyDescent="0.2">
      <c r="A47" s="16" t="s">
        <v>37</v>
      </c>
      <c r="B47" s="21"/>
      <c r="C47" s="21"/>
    </row>
    <row r="48" spans="1:3" s="13" customFormat="1" ht="11.25" customHeight="1" x14ac:dyDescent="0.2">
      <c r="A48" s="12" t="s">
        <v>2</v>
      </c>
      <c r="B48" s="19">
        <f>B49+B52</f>
        <v>-64169624.489999816</v>
      </c>
      <c r="C48" s="19">
        <f>C49+C52</f>
        <v>0</v>
      </c>
    </row>
    <row r="49" spans="1:3" s="13" customFormat="1" ht="11.25" customHeight="1" x14ac:dyDescent="0.2">
      <c r="A49" s="14" t="s">
        <v>38</v>
      </c>
      <c r="B49" s="20">
        <v>0</v>
      </c>
      <c r="C49" s="20">
        <v>0</v>
      </c>
    </row>
    <row r="50" spans="1:3" s="13" customFormat="1" ht="11.25" customHeight="1" x14ac:dyDescent="0.2">
      <c r="A50" s="14" t="s">
        <v>39</v>
      </c>
      <c r="B50" s="20">
        <v>0</v>
      </c>
      <c r="C50" s="20">
        <v>0</v>
      </c>
    </row>
    <row r="51" spans="1:3" s="13" customFormat="1" ht="11.25" customHeight="1" x14ac:dyDescent="0.2">
      <c r="A51" s="14" t="s">
        <v>40</v>
      </c>
      <c r="B51" s="20">
        <v>0</v>
      </c>
      <c r="C51" s="20">
        <v>0</v>
      </c>
    </row>
    <row r="52" spans="1:3" s="13" customFormat="1" ht="11.25" customHeight="1" x14ac:dyDescent="0.2">
      <c r="A52" s="14" t="s">
        <v>41</v>
      </c>
      <c r="B52" s="20">
        <v>-64169624.489999816</v>
      </c>
      <c r="C52" s="20">
        <v>0</v>
      </c>
    </row>
    <row r="53" spans="1:3" s="13" customFormat="1" ht="11.25" customHeight="1" x14ac:dyDescent="0.2">
      <c r="A53" s="15"/>
      <c r="B53" s="21"/>
      <c r="C53" s="21"/>
    </row>
    <row r="54" spans="1:3" s="13" customFormat="1" ht="11.25" customHeight="1" x14ac:dyDescent="0.2">
      <c r="A54" s="12" t="s">
        <v>13</v>
      </c>
      <c r="B54" s="19">
        <f>+B55+B58</f>
        <v>159289937.03000009</v>
      </c>
      <c r="C54" s="19">
        <f>+C55+C58</f>
        <v>437908990.25000036</v>
      </c>
    </row>
    <row r="55" spans="1:3" s="13" customFormat="1" ht="11.25" customHeight="1" x14ac:dyDescent="0.2">
      <c r="A55" s="14" t="s">
        <v>42</v>
      </c>
      <c r="B55" s="20">
        <v>120293416.38000001</v>
      </c>
      <c r="C55" s="20">
        <v>268215215.60000002</v>
      </c>
    </row>
    <row r="56" spans="1:3" s="13" customFormat="1" ht="11.25" customHeight="1" x14ac:dyDescent="0.2">
      <c r="A56" s="14" t="s">
        <v>39</v>
      </c>
      <c r="B56" s="20">
        <v>120293416.38000001</v>
      </c>
      <c r="C56" s="20">
        <v>268215215.60000002</v>
      </c>
    </row>
    <row r="57" spans="1:3" s="13" customFormat="1" ht="11.25" customHeight="1" x14ac:dyDescent="0.2">
      <c r="A57" s="14" t="s">
        <v>40</v>
      </c>
      <c r="B57" s="20">
        <v>0</v>
      </c>
      <c r="C57" s="20">
        <v>0</v>
      </c>
    </row>
    <row r="58" spans="1:3" s="13" customFormat="1" ht="11.25" customHeight="1" x14ac:dyDescent="0.2">
      <c r="A58" s="14" t="s">
        <v>43</v>
      </c>
      <c r="B58" s="20">
        <v>38996520.650000095</v>
      </c>
      <c r="C58" s="20">
        <v>169693774.65000036</v>
      </c>
    </row>
    <row r="59" spans="1:3" s="13" customFormat="1" ht="11.25" customHeight="1" x14ac:dyDescent="0.2">
      <c r="A59" s="16" t="s">
        <v>44</v>
      </c>
      <c r="B59" s="19">
        <f>B48-B54</f>
        <v>-223459561.51999992</v>
      </c>
      <c r="C59" s="19">
        <f>C48-C54</f>
        <v>-437908990.25000036</v>
      </c>
    </row>
    <row r="60" spans="1:3" s="13" customFormat="1" ht="11.25" customHeight="1" x14ac:dyDescent="0.2">
      <c r="A60" s="17"/>
      <c r="B60" s="21"/>
      <c r="C60" s="21"/>
    </row>
    <row r="61" spans="1:3" s="13" customFormat="1" ht="11.25" customHeight="1" x14ac:dyDescent="0.2">
      <c r="A61" s="16" t="s">
        <v>45</v>
      </c>
      <c r="B61" s="19">
        <f>B33+B45+B59</f>
        <v>1297317880.5300031</v>
      </c>
      <c r="C61" s="19">
        <f>C33+C45+C59</f>
        <v>-89107832.63000381</v>
      </c>
    </row>
    <row r="62" spans="1:3" s="13" customFormat="1" ht="11.25" customHeight="1" x14ac:dyDescent="0.2">
      <c r="A62" s="17"/>
      <c r="B62" s="21"/>
      <c r="C62" s="21"/>
    </row>
    <row r="63" spans="1:3" s="13" customFormat="1" ht="11.25" customHeight="1" x14ac:dyDescent="0.2">
      <c r="A63" s="16" t="s">
        <v>46</v>
      </c>
      <c r="B63" s="19">
        <f>C65</f>
        <v>1734239967.9399672</v>
      </c>
      <c r="C63" s="19">
        <v>1823347800.5699708</v>
      </c>
    </row>
    <row r="64" spans="1:3" s="13" customFormat="1" ht="11.25" customHeight="1" x14ac:dyDescent="0.2">
      <c r="A64" s="17"/>
      <c r="B64" s="21"/>
      <c r="C64" s="21"/>
    </row>
    <row r="65" spans="1:3" s="13" customFormat="1" ht="11.25" customHeight="1" x14ac:dyDescent="0.2">
      <c r="A65" s="16" t="s">
        <v>47</v>
      </c>
      <c r="B65" s="19">
        <f>B61+B63</f>
        <v>3031557848.4699702</v>
      </c>
      <c r="C65" s="19">
        <f>C61+C63</f>
        <v>1734239967.9399672</v>
      </c>
    </row>
    <row r="66" spans="1:3" s="13" customFormat="1" ht="11.25" customHeight="1" x14ac:dyDescent="0.2">
      <c r="A66" s="18"/>
      <c r="B66" s="22"/>
      <c r="C66" s="23"/>
    </row>
    <row r="68" spans="1:3" ht="27.75" customHeight="1" x14ac:dyDescent="0.2">
      <c r="A68" s="9" t="s">
        <v>48</v>
      </c>
      <c r="B68" s="10"/>
      <c r="C68" s="10"/>
    </row>
    <row r="71" spans="1:3" x14ac:dyDescent="0.2">
      <c r="B71" s="11"/>
      <c r="C71" s="11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7B2521EF-246A-4F3E-BBDA-BF9AEF6B13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http://purl.org/dc/dcmitype/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0c865bf4-0f22-4e4d-b041-7b0c1657e5a8"/>
    <ds:schemaRef ds:uri="http://purl.org/dc/terms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Jonathan Edmundo Contreras Veloz</cp:lastModifiedBy>
  <cp:revision/>
  <cp:lastPrinted>2026-07-24T14:54:10Z</cp:lastPrinted>
  <dcterms:created xsi:type="dcterms:W3CDTF">2012-12-11T20:31:36Z</dcterms:created>
  <dcterms:modified xsi:type="dcterms:W3CDTF">2026-07-24T14:55:11Z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